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<sst xmlns="http://schemas.openxmlformats.org/spreadsheetml/2006/main" count="45" uniqueCount="26">
  <si>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slopes of airslides</t>
  </si>
  <si>
    <t>Nominal</t>
  </si>
  <si>
    <t>Horizontal</t>
  </si>
  <si>
    <t>Length</t>
  </si>
  <si>
    <t>meters</t>
  </si>
  <si>
    <t>l</t>
  </si>
  <si>
    <t>Actual</t>
  </si>
  <si>
    <t>Fall</t>
  </si>
  <si>
    <t>L</t>
  </si>
  <si>
    <t>h</t>
  </si>
  <si>
    <t xml:space="preserve">      l</t>
  </si>
  <si>
    <t>Slopes of airslides, lengths and falls</t>
  </si>
  <si>
    <t>cosine</t>
  </si>
  <si>
    <t>tangent</t>
  </si>
  <si>
    <t>degrees</t>
  </si>
  <si>
    <t>value</t>
  </si>
  <si>
    <t>1/cosine</t>
  </si>
  <si>
    <t>1/tangent</t>
  </si>
  <si>
    <t>compiled</t>
  </si>
  <si>
    <t>inputs</t>
  </si>
  <si>
    <t>calculated outputs</t>
  </si>
  <si>
    <t>31/12/06</t>
  </si>
  <si>
    <r>
      <t>slope  6</t>
    </r>
    <r>
      <rPr>
        <b/>
        <vertAlign val="superscript"/>
        <sz val="10"/>
        <rFont val="Arial"/>
        <family val="2"/>
      </rPr>
      <t xml:space="preserve"> o</t>
    </r>
  </si>
  <si>
    <r>
      <t xml:space="preserve">slope 8 </t>
    </r>
    <r>
      <rPr>
        <b/>
        <vertAlign val="superscript"/>
        <sz val="10"/>
        <rFont val="Arial"/>
        <family val="2"/>
      </rPr>
      <t>o</t>
    </r>
  </si>
  <si>
    <r>
      <t xml:space="preserve">slope 10 </t>
    </r>
    <r>
      <rPr>
        <b/>
        <vertAlign val="superscript"/>
        <sz val="10"/>
        <rFont val="Arial"/>
        <family val="2"/>
      </rPr>
      <t>o</t>
    </r>
  </si>
  <si>
    <t>W1.92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</si>
</sst>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33" borderId="0" xfId="0" applyFill="1" applyAlignment="1">
      <alignment horizontal="center"/>
    </xf>
    <xf numFmtId="166" fontId="0" fillId="34" borderId="0" xfId="0" applyNumberFormat="1" applyFill="1" applyAlignment="1">
      <alignment horizontal="center"/>
    </xf>
    <xf numFmtId="166" fontId="0" fillId="34" borderId="0" xfId="0" applyNumberFormat="1" applyFill="1" applyAlignment="1">
      <alignment/>
    </xf>
    <xf numFmtId="2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57150</xdr:rowOff>
    </xdr:from>
    <xdr:to>
      <xdr:col>7</xdr:col>
      <xdr:colOff>209550</xdr:colOff>
      <xdr:row>6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3514725" y="866775"/>
          <a:ext cx="800100" cy="2476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tabSelected="1" zoomScale="166" zoomScaleNormal="166" zoomScalePageLayoutView="0" workbookViewId="0" topLeftCell="A34">
      <selection activeCell="B2" sqref="B2"/>
    </sheetView>
  </sheetViews>
  <sheetFormatPr defaultColWidth="9.140625" defaultRowHeight="12.75"/>
  <cols>
    <col min="1" max="1" width="6.7109375" style="0" customWidth="1"/>
  </cols>
  <sheetData>
    <row r="2" ht="12.75">
      <c r="B2" s="9" t="s">
        <v>25</v>
      </c>
    </row>
    <row r="4" spans="4:6" ht="12.75">
      <c r="D4" s="11" t="s">
        <v>0</v>
      </c>
      <c r="E4" s="11"/>
      <c r="F4" s="11"/>
    </row>
    <row r="6" spans="6:8" ht="12.75">
      <c r="F6" s="14" t="s">
        <v>9</v>
      </c>
      <c r="G6" s="14" t="s">
        <v>8</v>
      </c>
      <c r="H6" s="14"/>
    </row>
    <row r="7" ht="12.75">
      <c r="F7" s="14"/>
    </row>
    <row r="8" ht="12.75">
      <c r="G8" t="s">
        <v>10</v>
      </c>
    </row>
    <row r="10" spans="3:6" ht="12.75">
      <c r="C10" s="11" t="s">
        <v>11</v>
      </c>
      <c r="D10" s="11"/>
      <c r="E10" s="11"/>
      <c r="F10" s="11"/>
    </row>
    <row r="12" spans="3:8" ht="14.25">
      <c r="C12" s="12" t="s">
        <v>22</v>
      </c>
      <c r="D12" s="12"/>
      <c r="E12" s="12" t="s">
        <v>23</v>
      </c>
      <c r="F12" s="12"/>
      <c r="G12" s="12" t="s">
        <v>24</v>
      </c>
      <c r="H12" s="12"/>
    </row>
    <row r="13" spans="2:8" ht="12.75">
      <c r="B13" s="1" t="s">
        <v>1</v>
      </c>
      <c r="C13" s="1" t="s">
        <v>6</v>
      </c>
      <c r="D13" s="1" t="s">
        <v>7</v>
      </c>
      <c r="E13" s="1" t="s">
        <v>6</v>
      </c>
      <c r="F13" s="1" t="s">
        <v>7</v>
      </c>
      <c r="G13" s="1" t="s">
        <v>6</v>
      </c>
      <c r="H13" s="1" t="s">
        <v>7</v>
      </c>
    </row>
    <row r="14" ht="12.75">
      <c r="B14" s="1" t="s">
        <v>2</v>
      </c>
    </row>
    <row r="15" spans="2:3" ht="12.75">
      <c r="B15" s="1" t="s">
        <v>3</v>
      </c>
      <c r="C15" s="1" t="s">
        <v>3</v>
      </c>
    </row>
    <row r="16" spans="2:8" ht="12.75">
      <c r="B16" s="9" t="s">
        <v>5</v>
      </c>
      <c r="C16" s="9" t="s">
        <v>8</v>
      </c>
      <c r="D16" s="9" t="s">
        <v>9</v>
      </c>
      <c r="E16" s="9" t="s">
        <v>8</v>
      </c>
      <c r="F16" s="9" t="s">
        <v>9</v>
      </c>
      <c r="G16" s="9" t="s">
        <v>8</v>
      </c>
      <c r="H16" s="9" t="s">
        <v>9</v>
      </c>
    </row>
    <row r="17" spans="2:8" ht="12.75">
      <c r="B17" t="s">
        <v>4</v>
      </c>
      <c r="C17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</row>
    <row r="19" spans="2:8" ht="12.75">
      <c r="B19" s="3">
        <v>1</v>
      </c>
      <c r="C19" s="4">
        <f>+B19/(COS(6*PI()/180))</f>
        <v>1.0055082795635164</v>
      </c>
      <c r="D19" s="4">
        <f>+B19*TAN(6*PI()/180)</f>
        <v>0.10510423526567646</v>
      </c>
      <c r="E19" s="4">
        <f>+B19/(COS(8*PI()*0.00555))</f>
        <v>1.0098077666998602</v>
      </c>
      <c r="F19" s="4">
        <f>+B19*TAN(8*PI()*0.00555)</f>
        <v>0.14039845329404205</v>
      </c>
      <c r="G19" s="4">
        <f>+B19/COS(10*PI()*0.00555)</f>
        <v>1.0153953786968435</v>
      </c>
      <c r="H19" s="4">
        <f>+B19*TAN(10*PI()*0.00555)</f>
        <v>0.17614702688068878</v>
      </c>
    </row>
    <row r="20" spans="2:8" ht="12.75">
      <c r="B20" s="3">
        <v>1.5</v>
      </c>
      <c r="C20" s="4">
        <f aca="true" t="shared" si="0" ref="C20:C46">+B20/(COS(6*PI()/180))</f>
        <v>1.5082624193452747</v>
      </c>
      <c r="D20" s="4">
        <f aca="true" t="shared" si="1" ref="D20:D46">+B20*TAN(6*PI()/180)</f>
        <v>0.15765635289851468</v>
      </c>
      <c r="E20" s="4">
        <f aca="true" t="shared" si="2" ref="E20:E46">+B20/(COS(8*PI()*0.00555))</f>
        <v>1.5147116500497904</v>
      </c>
      <c r="F20" s="4">
        <f aca="true" t="shared" si="3" ref="F20:F46">+B20*TAN(8*PI()*0.00555)</f>
        <v>0.21059767994106307</v>
      </c>
      <c r="G20" s="4">
        <f aca="true" t="shared" si="4" ref="G20:G46">+B20/COS(10*PI()*0.00555)</f>
        <v>1.5230930680452652</v>
      </c>
      <c r="H20" s="4">
        <f aca="true" t="shared" si="5" ref="H20:H46">+B20*TAN(10*PI()*0.00555)</f>
        <v>0.26422054032103315</v>
      </c>
    </row>
    <row r="21" spans="2:8" ht="12.75">
      <c r="B21" s="3">
        <v>2</v>
      </c>
      <c r="C21" s="4">
        <f t="shared" si="0"/>
        <v>2.011016559127033</v>
      </c>
      <c r="D21" s="4">
        <f t="shared" si="1"/>
        <v>0.21020847053135291</v>
      </c>
      <c r="E21" s="4">
        <f t="shared" si="2"/>
        <v>2.0196155333997203</v>
      </c>
      <c r="F21" s="4">
        <f t="shared" si="3"/>
        <v>0.2807969065880841</v>
      </c>
      <c r="G21" s="4">
        <f t="shared" si="4"/>
        <v>2.030790757393687</v>
      </c>
      <c r="H21" s="4">
        <f t="shared" si="5"/>
        <v>0.35229405376137757</v>
      </c>
    </row>
    <row r="22" spans="2:8" ht="12.75">
      <c r="B22" s="3">
        <v>2.5</v>
      </c>
      <c r="C22" s="4">
        <f t="shared" si="0"/>
        <v>2.5137706989087913</v>
      </c>
      <c r="D22" s="4">
        <f t="shared" si="1"/>
        <v>0.2627605881641911</v>
      </c>
      <c r="E22" s="4">
        <f t="shared" si="2"/>
        <v>2.5245194167496505</v>
      </c>
      <c r="F22" s="4">
        <f t="shared" si="3"/>
        <v>0.35099613323510515</v>
      </c>
      <c r="G22" s="4">
        <f t="shared" si="4"/>
        <v>2.5384884467421087</v>
      </c>
      <c r="H22" s="4">
        <f t="shared" si="5"/>
        <v>0.440367567201722</v>
      </c>
    </row>
    <row r="23" spans="2:8" ht="12.75">
      <c r="B23" s="3">
        <v>3</v>
      </c>
      <c r="C23" s="4">
        <f t="shared" si="0"/>
        <v>3.0165248386905494</v>
      </c>
      <c r="D23" s="4">
        <f t="shared" si="1"/>
        <v>0.31531270579702936</v>
      </c>
      <c r="E23" s="4">
        <f t="shared" si="2"/>
        <v>3.0294233000995807</v>
      </c>
      <c r="F23" s="4">
        <f t="shared" si="3"/>
        <v>0.42119535988212614</v>
      </c>
      <c r="G23" s="4">
        <f t="shared" si="4"/>
        <v>3.0461861360905305</v>
      </c>
      <c r="H23" s="4">
        <f t="shared" si="5"/>
        <v>0.5284410806420663</v>
      </c>
    </row>
    <row r="24" spans="2:8" ht="12.75">
      <c r="B24" s="3">
        <v>3.5</v>
      </c>
      <c r="C24" s="4">
        <f t="shared" si="0"/>
        <v>3.5192789784723075</v>
      </c>
      <c r="D24" s="4">
        <f t="shared" si="1"/>
        <v>0.3678648234298676</v>
      </c>
      <c r="E24" s="4">
        <f t="shared" si="2"/>
        <v>3.5343271834495105</v>
      </c>
      <c r="F24" s="4">
        <f t="shared" si="3"/>
        <v>0.49139458652914714</v>
      </c>
      <c r="G24" s="4">
        <f t="shared" si="4"/>
        <v>3.553883825438952</v>
      </c>
      <c r="H24" s="4">
        <f t="shared" si="5"/>
        <v>0.6165145940824107</v>
      </c>
    </row>
    <row r="25" spans="2:8" ht="12.75">
      <c r="B25" s="3">
        <v>4</v>
      </c>
      <c r="C25" s="4">
        <f t="shared" si="0"/>
        <v>4.022033118254066</v>
      </c>
      <c r="D25" s="4">
        <f t="shared" si="1"/>
        <v>0.42041694106270583</v>
      </c>
      <c r="E25" s="4">
        <f t="shared" si="2"/>
        <v>4.039231066799441</v>
      </c>
      <c r="F25" s="4">
        <f t="shared" si="3"/>
        <v>0.5615938131761682</v>
      </c>
      <c r="G25" s="4">
        <f t="shared" si="4"/>
        <v>4.061581514787374</v>
      </c>
      <c r="H25" s="4">
        <f t="shared" si="5"/>
        <v>0.7045881075227551</v>
      </c>
    </row>
    <row r="26" spans="2:8" ht="12.75">
      <c r="B26" s="3">
        <v>4.5</v>
      </c>
      <c r="C26" s="4">
        <f t="shared" si="0"/>
        <v>4.524787258035824</v>
      </c>
      <c r="D26" s="4">
        <f t="shared" si="1"/>
        <v>0.47296905869554406</v>
      </c>
      <c r="E26" s="4">
        <f t="shared" si="2"/>
        <v>4.54413495014937</v>
      </c>
      <c r="F26" s="4">
        <f t="shared" si="3"/>
        <v>0.6317930398231892</v>
      </c>
      <c r="G26" s="4">
        <f t="shared" si="4"/>
        <v>4.569279204135795</v>
      </c>
      <c r="H26" s="4">
        <f t="shared" si="5"/>
        <v>0.7926616209630996</v>
      </c>
    </row>
    <row r="27" spans="2:8" ht="12.75">
      <c r="B27" s="3">
        <v>5</v>
      </c>
      <c r="C27" s="4">
        <f t="shared" si="0"/>
        <v>5.027541397817583</v>
      </c>
      <c r="D27" s="4">
        <f t="shared" si="1"/>
        <v>0.5255211763283822</v>
      </c>
      <c r="E27" s="4">
        <f t="shared" si="2"/>
        <v>5.049038833499301</v>
      </c>
      <c r="F27" s="4">
        <f t="shared" si="3"/>
        <v>0.7019922664702103</v>
      </c>
      <c r="G27" s="4">
        <f t="shared" si="4"/>
        <v>5.076976893484217</v>
      </c>
      <c r="H27" s="4">
        <f t="shared" si="5"/>
        <v>0.880735134403444</v>
      </c>
    </row>
    <row r="28" spans="2:8" ht="12.75">
      <c r="B28" s="3">
        <v>5.5</v>
      </c>
      <c r="C28" s="4">
        <f t="shared" si="0"/>
        <v>5.530295537599341</v>
      </c>
      <c r="D28" s="4">
        <f t="shared" si="1"/>
        <v>0.5780732939612205</v>
      </c>
      <c r="E28" s="4">
        <f t="shared" si="2"/>
        <v>5.553942716849231</v>
      </c>
      <c r="F28" s="4">
        <f t="shared" si="3"/>
        <v>0.7721914931172312</v>
      </c>
      <c r="G28" s="4">
        <f t="shared" si="4"/>
        <v>5.584674582832639</v>
      </c>
      <c r="H28" s="4">
        <f t="shared" si="5"/>
        <v>0.9688086478437883</v>
      </c>
    </row>
    <row r="29" spans="2:8" ht="12.75">
      <c r="B29" s="3">
        <v>6</v>
      </c>
      <c r="C29" s="4">
        <f t="shared" si="0"/>
        <v>6.033049677381099</v>
      </c>
      <c r="D29" s="4">
        <f t="shared" si="1"/>
        <v>0.6306254115940587</v>
      </c>
      <c r="E29" s="4">
        <f t="shared" si="2"/>
        <v>6.058846600199161</v>
      </c>
      <c r="F29" s="4">
        <f t="shared" si="3"/>
        <v>0.8423907197642523</v>
      </c>
      <c r="G29" s="4">
        <f t="shared" si="4"/>
        <v>6.092372272181061</v>
      </c>
      <c r="H29" s="4">
        <f t="shared" si="5"/>
        <v>1.0568821612841326</v>
      </c>
    </row>
    <row r="30" spans="2:8" ht="12.75">
      <c r="B30" s="3">
        <f>+B29+1</f>
        <v>7</v>
      </c>
      <c r="C30" s="4">
        <f t="shared" si="0"/>
        <v>7.038557956944615</v>
      </c>
      <c r="D30" s="4">
        <f t="shared" si="1"/>
        <v>0.7357296468597352</v>
      </c>
      <c r="E30" s="4">
        <f t="shared" si="2"/>
        <v>7.068654366899021</v>
      </c>
      <c r="F30" s="4">
        <f t="shared" si="3"/>
        <v>0.9827891730582943</v>
      </c>
      <c r="G30" s="4">
        <f t="shared" si="4"/>
        <v>7.107767650877904</v>
      </c>
      <c r="H30" s="4">
        <f t="shared" si="5"/>
        <v>1.2330291881648214</v>
      </c>
    </row>
    <row r="31" spans="2:8" ht="12.75">
      <c r="B31" s="3">
        <f>+B30+1</f>
        <v>8</v>
      </c>
      <c r="C31" s="4">
        <f t="shared" si="0"/>
        <v>8.044066236508131</v>
      </c>
      <c r="D31" s="4">
        <f t="shared" si="1"/>
        <v>0.8408338821254117</v>
      </c>
      <c r="E31" s="4">
        <f t="shared" si="2"/>
        <v>8.078462133598881</v>
      </c>
      <c r="F31" s="4">
        <f t="shared" si="3"/>
        <v>1.1231876263523364</v>
      </c>
      <c r="G31" s="4">
        <f t="shared" si="4"/>
        <v>8.123163029574748</v>
      </c>
      <c r="H31" s="4">
        <f t="shared" si="5"/>
        <v>1.4091762150455103</v>
      </c>
    </row>
    <row r="32" spans="2:8" ht="12.75">
      <c r="B32" s="3">
        <f>+B31+1</f>
        <v>9</v>
      </c>
      <c r="C32" s="4">
        <f t="shared" si="0"/>
        <v>9.049574516071647</v>
      </c>
      <c r="D32" s="4">
        <f t="shared" si="1"/>
        <v>0.9459381173910881</v>
      </c>
      <c r="E32" s="4">
        <f t="shared" si="2"/>
        <v>9.08826990029874</v>
      </c>
      <c r="F32" s="4">
        <f t="shared" si="3"/>
        <v>1.2635860796463785</v>
      </c>
      <c r="G32" s="4">
        <f t="shared" si="4"/>
        <v>9.13855840827159</v>
      </c>
      <c r="H32" s="4">
        <f t="shared" si="5"/>
        <v>1.5853232419261991</v>
      </c>
    </row>
    <row r="33" spans="2:8" ht="12.75">
      <c r="B33" s="3">
        <f>+B32+1</f>
        <v>10</v>
      </c>
      <c r="C33" s="4">
        <f t="shared" si="0"/>
        <v>10.055082795635165</v>
      </c>
      <c r="D33" s="4">
        <f t="shared" si="1"/>
        <v>1.0510423526567645</v>
      </c>
      <c r="E33" s="4">
        <f t="shared" si="2"/>
        <v>10.098077666998602</v>
      </c>
      <c r="F33" s="4">
        <f t="shared" si="3"/>
        <v>1.4039845329404206</v>
      </c>
      <c r="G33" s="4">
        <f t="shared" si="4"/>
        <v>10.153953786968435</v>
      </c>
      <c r="H33" s="4">
        <f t="shared" si="5"/>
        <v>1.761470268806888</v>
      </c>
    </row>
    <row r="34" spans="2:8" ht="12.75">
      <c r="B34" s="3">
        <f>+B33+2</f>
        <v>12</v>
      </c>
      <c r="C34" s="4">
        <f t="shared" si="0"/>
        <v>12.066099354762198</v>
      </c>
      <c r="D34" s="4">
        <f t="shared" si="1"/>
        <v>1.2612508231881174</v>
      </c>
      <c r="E34" s="4">
        <f t="shared" si="2"/>
        <v>12.117693200398323</v>
      </c>
      <c r="F34" s="4">
        <f t="shared" si="3"/>
        <v>1.6847814395285046</v>
      </c>
      <c r="G34" s="4">
        <f t="shared" si="4"/>
        <v>12.184744544362122</v>
      </c>
      <c r="H34" s="4">
        <f t="shared" si="5"/>
        <v>2.113764322568265</v>
      </c>
    </row>
    <row r="35" spans="2:8" ht="12.75">
      <c r="B35" s="3">
        <f>+B34+2</f>
        <v>14</v>
      </c>
      <c r="C35" s="4">
        <f t="shared" si="0"/>
        <v>14.07711591388923</v>
      </c>
      <c r="D35" s="4">
        <f t="shared" si="1"/>
        <v>1.4714592937194704</v>
      </c>
      <c r="E35" s="4">
        <f t="shared" si="2"/>
        <v>14.137308733798042</v>
      </c>
      <c r="F35" s="4">
        <f t="shared" si="3"/>
        <v>1.9655783461165885</v>
      </c>
      <c r="G35" s="4">
        <f t="shared" si="4"/>
        <v>14.215535301755809</v>
      </c>
      <c r="H35" s="4">
        <f t="shared" si="5"/>
        <v>2.466058376329643</v>
      </c>
    </row>
    <row r="36" spans="2:8" ht="12.75">
      <c r="B36" s="3">
        <f>+B35+2</f>
        <v>16</v>
      </c>
      <c r="C36" s="4">
        <f t="shared" si="0"/>
        <v>16.088132473016262</v>
      </c>
      <c r="D36" s="4">
        <f t="shared" si="1"/>
        <v>1.6816677642508233</v>
      </c>
      <c r="E36" s="4">
        <f t="shared" si="2"/>
        <v>16.156924267197763</v>
      </c>
      <c r="F36" s="4">
        <f t="shared" si="3"/>
        <v>2.2463752527046728</v>
      </c>
      <c r="G36" s="4">
        <f t="shared" si="4"/>
        <v>16.246326059149496</v>
      </c>
      <c r="H36" s="4">
        <f t="shared" si="5"/>
        <v>2.8183524300910205</v>
      </c>
    </row>
    <row r="37" spans="2:8" ht="12.75">
      <c r="B37" s="3">
        <f>+B36+2</f>
        <v>18</v>
      </c>
      <c r="C37" s="4">
        <f t="shared" si="0"/>
        <v>18.099149032143295</v>
      </c>
      <c r="D37" s="4">
        <f t="shared" si="1"/>
        <v>1.8918762347821763</v>
      </c>
      <c r="E37" s="4">
        <f t="shared" si="2"/>
        <v>18.17653980059748</v>
      </c>
      <c r="F37" s="4">
        <f t="shared" si="3"/>
        <v>2.527172159292757</v>
      </c>
      <c r="G37" s="4">
        <f t="shared" si="4"/>
        <v>18.27711681654318</v>
      </c>
      <c r="H37" s="4">
        <f t="shared" si="5"/>
        <v>3.1706464838523982</v>
      </c>
    </row>
    <row r="38" spans="2:8" ht="12.75">
      <c r="B38" s="3">
        <f>+B37+2</f>
        <v>20</v>
      </c>
      <c r="C38" s="4">
        <f t="shared" si="0"/>
        <v>20.11016559127033</v>
      </c>
      <c r="D38" s="4">
        <f t="shared" si="1"/>
        <v>2.102084705313529</v>
      </c>
      <c r="E38" s="4">
        <f t="shared" si="2"/>
        <v>20.196155333997204</v>
      </c>
      <c r="F38" s="4">
        <f t="shared" si="3"/>
        <v>2.807969065880841</v>
      </c>
      <c r="G38" s="4">
        <f t="shared" si="4"/>
        <v>20.30790757393687</v>
      </c>
      <c r="H38" s="4">
        <f t="shared" si="5"/>
        <v>3.522940537613776</v>
      </c>
    </row>
    <row r="39" spans="2:8" ht="12.75">
      <c r="B39" s="3">
        <f>+B38+5</f>
        <v>25</v>
      </c>
      <c r="C39" s="4">
        <f t="shared" si="0"/>
        <v>25.13770698908791</v>
      </c>
      <c r="D39" s="4">
        <f t="shared" si="1"/>
        <v>2.6276058816419114</v>
      </c>
      <c r="E39" s="4">
        <f t="shared" si="2"/>
        <v>25.245194167496503</v>
      </c>
      <c r="F39" s="4">
        <f t="shared" si="3"/>
        <v>3.5099613323510512</v>
      </c>
      <c r="G39" s="4">
        <f t="shared" si="4"/>
        <v>25.384884467421085</v>
      </c>
      <c r="H39" s="4">
        <f t="shared" si="5"/>
        <v>4.403675672017219</v>
      </c>
    </row>
    <row r="40" spans="2:8" ht="12.75">
      <c r="B40" s="3">
        <f aca="true" t="shared" si="6" ref="B40:B46">+B39+5</f>
        <v>30</v>
      </c>
      <c r="C40" s="4">
        <f t="shared" si="0"/>
        <v>30.165248386905493</v>
      </c>
      <c r="D40" s="4">
        <f t="shared" si="1"/>
        <v>3.153127057970294</v>
      </c>
      <c r="E40" s="4">
        <f t="shared" si="2"/>
        <v>30.294233000995806</v>
      </c>
      <c r="F40" s="4">
        <f t="shared" si="3"/>
        <v>4.211953598821261</v>
      </c>
      <c r="G40" s="4">
        <f t="shared" si="4"/>
        <v>30.461861360905303</v>
      </c>
      <c r="H40" s="4">
        <f t="shared" si="5"/>
        <v>5.284410806420664</v>
      </c>
    </row>
    <row r="41" spans="2:8" ht="12.75">
      <c r="B41" s="3">
        <f t="shared" si="6"/>
        <v>35</v>
      </c>
      <c r="C41" s="4">
        <f t="shared" si="0"/>
        <v>35.192789784723075</v>
      </c>
      <c r="D41" s="4">
        <f t="shared" si="1"/>
        <v>3.678648234298676</v>
      </c>
      <c r="E41" s="4">
        <f t="shared" si="2"/>
        <v>35.343271834495106</v>
      </c>
      <c r="F41" s="4">
        <f t="shared" si="3"/>
        <v>4.913945865291471</v>
      </c>
      <c r="G41" s="4">
        <f t="shared" si="4"/>
        <v>35.53883825438952</v>
      </c>
      <c r="H41" s="4">
        <f t="shared" si="5"/>
        <v>6.165145940824107</v>
      </c>
    </row>
    <row r="42" spans="2:8" ht="12.75">
      <c r="B42" s="3">
        <f t="shared" si="6"/>
        <v>40</v>
      </c>
      <c r="C42" s="4">
        <f t="shared" si="0"/>
        <v>40.22033118254066</v>
      </c>
      <c r="D42" s="4">
        <f t="shared" si="1"/>
        <v>4.204169410627058</v>
      </c>
      <c r="E42" s="4">
        <f t="shared" si="2"/>
        <v>40.39231066799441</v>
      </c>
      <c r="F42" s="4">
        <f t="shared" si="3"/>
        <v>5.615938131761682</v>
      </c>
      <c r="G42" s="4">
        <f t="shared" si="4"/>
        <v>40.61581514787374</v>
      </c>
      <c r="H42" s="4">
        <f t="shared" si="5"/>
        <v>7.045881075227552</v>
      </c>
    </row>
    <row r="43" spans="2:8" ht="12.75">
      <c r="B43" s="3">
        <f t="shared" si="6"/>
        <v>45</v>
      </c>
      <c r="C43" s="4">
        <f t="shared" si="0"/>
        <v>45.24787258035824</v>
      </c>
      <c r="D43" s="4">
        <f t="shared" si="1"/>
        <v>4.72969058695544</v>
      </c>
      <c r="E43" s="4">
        <f t="shared" si="2"/>
        <v>45.44134950149371</v>
      </c>
      <c r="F43" s="4">
        <f t="shared" si="3"/>
        <v>6.317930398231892</v>
      </c>
      <c r="G43" s="4">
        <f t="shared" si="4"/>
        <v>45.692792041357954</v>
      </c>
      <c r="H43" s="4">
        <f t="shared" si="5"/>
        <v>7.926616209630995</v>
      </c>
    </row>
    <row r="44" spans="2:8" ht="12.75">
      <c r="B44" s="3">
        <f t="shared" si="6"/>
        <v>50</v>
      </c>
      <c r="C44" s="4">
        <f t="shared" si="0"/>
        <v>50.27541397817582</v>
      </c>
      <c r="D44" s="4">
        <f t="shared" si="1"/>
        <v>5.255211763283823</v>
      </c>
      <c r="E44" s="4">
        <f t="shared" si="2"/>
        <v>50.49038833499301</v>
      </c>
      <c r="F44" s="4">
        <f t="shared" si="3"/>
        <v>7.0199226647021025</v>
      </c>
      <c r="G44" s="4">
        <f t="shared" si="4"/>
        <v>50.76976893484217</v>
      </c>
      <c r="H44" s="4">
        <f t="shared" si="5"/>
        <v>8.807351344034439</v>
      </c>
    </row>
    <row r="45" spans="2:8" ht="12.75">
      <c r="B45" s="3">
        <f t="shared" si="6"/>
        <v>55</v>
      </c>
      <c r="C45" s="4">
        <f t="shared" si="0"/>
        <v>55.302955375993406</v>
      </c>
      <c r="D45" s="4">
        <f t="shared" si="1"/>
        <v>5.780732939612205</v>
      </c>
      <c r="E45" s="4">
        <f t="shared" si="2"/>
        <v>55.53942716849231</v>
      </c>
      <c r="F45" s="4">
        <f t="shared" si="3"/>
        <v>7.7219149311723125</v>
      </c>
      <c r="G45" s="4">
        <f t="shared" si="4"/>
        <v>55.84674582832639</v>
      </c>
      <c r="H45" s="4">
        <f t="shared" si="5"/>
        <v>9.688086478437883</v>
      </c>
    </row>
    <row r="46" spans="2:8" ht="12.75">
      <c r="B46" s="3">
        <f t="shared" si="6"/>
        <v>60</v>
      </c>
      <c r="C46" s="4">
        <f t="shared" si="0"/>
        <v>60.330496773810985</v>
      </c>
      <c r="D46" s="4">
        <f t="shared" si="1"/>
        <v>6.306254115940588</v>
      </c>
      <c r="E46" s="4">
        <f t="shared" si="2"/>
        <v>60.58846600199161</v>
      </c>
      <c r="F46" s="4">
        <f t="shared" si="3"/>
        <v>8.423907197642523</v>
      </c>
      <c r="G46" s="4">
        <f t="shared" si="4"/>
        <v>60.923722721810606</v>
      </c>
      <c r="H46" s="4">
        <f t="shared" si="5"/>
        <v>10.568821612841328</v>
      </c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1" t="s">
        <v>12</v>
      </c>
      <c r="C48" s="11"/>
      <c r="D48" s="10" t="s">
        <v>16</v>
      </c>
      <c r="E48" s="10"/>
      <c r="F48" s="9" t="s">
        <v>13</v>
      </c>
      <c r="G48" s="9"/>
      <c r="H48" s="10" t="s">
        <v>17</v>
      </c>
    </row>
    <row r="49" spans="2:7" ht="12.75">
      <c r="B49" s="1" t="s">
        <v>14</v>
      </c>
      <c r="C49" s="1" t="s">
        <v>15</v>
      </c>
      <c r="F49" s="1" t="s">
        <v>14</v>
      </c>
      <c r="G49" s="1" t="s">
        <v>15</v>
      </c>
    </row>
    <row r="50" spans="2:8" ht="12.75">
      <c r="B50" s="3">
        <v>6</v>
      </c>
      <c r="C50" s="3">
        <v>0.995</v>
      </c>
      <c r="D50" s="5">
        <f>1/C50</f>
        <v>1.0050251256281406</v>
      </c>
      <c r="F50" s="3">
        <v>6</v>
      </c>
      <c r="G50" s="3">
        <v>0.105</v>
      </c>
      <c r="H50" s="6">
        <f>1/G50</f>
        <v>9.523809523809524</v>
      </c>
    </row>
    <row r="51" spans="2:8" ht="12.75">
      <c r="B51" s="3">
        <v>8</v>
      </c>
      <c r="C51" s="3">
        <v>0.99</v>
      </c>
      <c r="D51" s="5">
        <f>1/C51</f>
        <v>1.0101010101010102</v>
      </c>
      <c r="F51" s="3">
        <v>8</v>
      </c>
      <c r="G51" s="3">
        <v>0.141</v>
      </c>
      <c r="H51" s="6">
        <f>1/G51</f>
        <v>7.092198581560284</v>
      </c>
    </row>
    <row r="52" spans="2:8" ht="12.75">
      <c r="B52" s="3">
        <v>10</v>
      </c>
      <c r="C52" s="3">
        <v>0.985</v>
      </c>
      <c r="D52" s="5">
        <f>1/C52</f>
        <v>1.015228426395939</v>
      </c>
      <c r="F52" s="3">
        <v>10</v>
      </c>
      <c r="G52" s="3">
        <v>0.176</v>
      </c>
      <c r="H52" s="6">
        <f>1/G52</f>
        <v>5.6818181818181825</v>
      </c>
    </row>
    <row r="54" spans="4:8" ht="12.75">
      <c r="D54" s="2"/>
      <c r="E54" t="s">
        <v>18</v>
      </c>
      <c r="F54" s="7"/>
      <c r="G54" s="13" t="s">
        <v>19</v>
      </c>
      <c r="H54" s="13"/>
    </row>
    <row r="55" spans="3:8" ht="12.75">
      <c r="C55" t="s">
        <v>21</v>
      </c>
      <c r="F55" s="8"/>
      <c r="G55" s="13" t="s">
        <v>20</v>
      </c>
      <c r="H55" s="13"/>
    </row>
  </sheetData>
  <sheetProtection/>
  <mergeCells count="10">
    <mergeCell ref="D4:F4"/>
    <mergeCell ref="C12:D12"/>
    <mergeCell ref="E12:F12"/>
    <mergeCell ref="G54:H54"/>
    <mergeCell ref="G55:H55"/>
    <mergeCell ref="G12:H12"/>
    <mergeCell ref="G6:H6"/>
    <mergeCell ref="F6:F7"/>
    <mergeCell ref="C10:F10"/>
    <mergeCell ref="B48:C48"/>
  </mergeCells>
  <printOptions/>
  <pageMargins left="1.25" right="1" top="1.25" bottom="1" header="0.5" footer="0.5"/>
  <pageSetup horizontalDpi="300" verticalDpi="300" orientation="portrait" paperSize="9" r:id="rId2"/>
  <headerFooter alignWithMargins="0">
    <oddHeader>&amp;L&amp;"Times New Roman,Regular"&amp;8DEOLALKAR  CONSULTANTS</oddHeader>
    <oddFooter>&amp;C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Deolalkar</cp:lastModifiedBy>
  <cp:lastPrinted>2006-05-31T12:57:17Z</cp:lastPrinted>
  <dcterms:created xsi:type="dcterms:W3CDTF">2002-01-31T05:30:59Z</dcterms:created>
  <dcterms:modified xsi:type="dcterms:W3CDTF">2019-08-05T07:08:35Z</dcterms:modified>
  <cp:category/>
  <cp:version/>
  <cp:contentType/>
  <cp:contentStatus/>
</cp:coreProperties>
</file>